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22b3823cbb7933f/"/>
    </mc:Choice>
  </mc:AlternateContent>
  <xr:revisionPtr revIDLastSave="6" documentId="8_{017FAACE-E8F7-446D-8731-5EB4877830FF}" xr6:coauthVersionLast="47" xr6:coauthVersionMax="47" xr10:uidLastSave="{3FB39801-B69B-4721-B303-7707BAECE12D}"/>
  <bookViews>
    <workbookView xWindow="5865" yWindow="1500" windowWidth="9405" windowHeight="7845" firstSheet="1" activeTab="1" xr2:uid="{B7B7D175-AC08-4702-806E-EC1B9A52B79B}"/>
  </bookViews>
  <sheets>
    <sheet name="Data" sheetId="2" state="hidden" r:id="rId1"/>
    <sheet name="Sheet1" sheetId="1" r:id="rId2"/>
  </sheets>
  <definedNames>
    <definedName name="Calculator">Sheet1!$A$1:$G$18</definedName>
    <definedName name="Order.Calc">Sheet1!$A$1:$F$18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5" i="1"/>
  <c r="D6" i="1" s="1"/>
  <c r="E9" i="1" s="1"/>
  <c r="E11" i="1" s="1"/>
  <c r="E13" i="1" s="1"/>
  <c r="E15" i="1" s="1"/>
</calcChain>
</file>

<file path=xl/sharedStrings.xml><?xml version="1.0" encoding="utf-8"?>
<sst xmlns="http://schemas.openxmlformats.org/spreadsheetml/2006/main" count="38" uniqueCount="33">
  <si>
    <t>Product</t>
  </si>
  <si>
    <t>Wattage</t>
  </si>
  <si>
    <t>12v Standard Vinyl Heat Pad</t>
  </si>
  <si>
    <t>230v Standard Vinyl Heat Pad</t>
  </si>
  <si>
    <t>230v Large Vinyl Heat Pad</t>
  </si>
  <si>
    <t>230v Giant Vinyl Heat Pad</t>
  </si>
  <si>
    <t>Flexiguard 33</t>
  </si>
  <si>
    <t>Flexiguard 44</t>
  </si>
  <si>
    <t>Flexiguard 55</t>
  </si>
  <si>
    <t>Oval Bed</t>
  </si>
  <si>
    <t>Paw Print Bed</t>
  </si>
  <si>
    <t>Dome Bed</t>
  </si>
  <si>
    <t>Small Leopard Print Bed</t>
  </si>
  <si>
    <t>Medium Leopard Print Bed</t>
  </si>
  <si>
    <t>Large Leopard Print Bed</t>
  </si>
  <si>
    <t>Tunnel Bed</t>
  </si>
  <si>
    <t>Two Tone Bed</t>
  </si>
  <si>
    <t>Chocolate Bed</t>
  </si>
  <si>
    <t>Sandy Bed</t>
  </si>
  <si>
    <t>Grey Square Bed</t>
  </si>
  <si>
    <t>Medium Heated House</t>
  </si>
  <si>
    <t>Large Heated House</t>
  </si>
  <si>
    <t>Heat Pad Power Usage Cost Calculator</t>
  </si>
  <si>
    <t xml:space="preserve">  Watts</t>
  </si>
  <si>
    <t xml:space="preserve">Price </t>
  </si>
  <si>
    <r>
      <rPr>
        <sz val="11"/>
        <color rgb="FF000000"/>
        <rFont val="Calibri"/>
        <scheme val="minor"/>
      </rPr>
      <t xml:space="preserve">Kilowatt Per Hour </t>
    </r>
    <r>
      <rPr>
        <sz val="11"/>
        <color rgb="FFFF0000"/>
        <rFont val="Calibri"/>
        <scheme val="minor"/>
      </rPr>
      <t>ENTER IN PENCE</t>
    </r>
  </si>
  <si>
    <t xml:space="preserve">  Pence</t>
  </si>
  <si>
    <t>Cost</t>
  </si>
  <si>
    <t>Cost to run the selected item per HOUR</t>
  </si>
  <si>
    <t>Cost to run the selected item per MONTH</t>
  </si>
  <si>
    <t>Cost to run the selected item per YEAR</t>
  </si>
  <si>
    <t>This calculator is a guide only!</t>
  </si>
  <si>
    <t>Cost to run the selected item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</si>
</sst>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7E2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7E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997B-68F5-4291-8DFD-AF9515891747}">
  <dimension ref="B2:C22"/>
  <sheetViews>
    <sheetView workbookViewId="0">
      <selection activeCell="B2" sqref="B2:C22"/>
    </sheetView>
  </sheetViews>
  <sheetFormatPr defaultRowHeight="15" x14ac:dyDescent="0.25"/>
  <cols>
    <col min="2" max="2" width="27.140625" bestFit="1" customWidth="1"/>
  </cols>
  <sheetData>
    <row r="2" spans="2:3" x14ac:dyDescent="0.25">
      <c r="B2" t="s">
        <v>0</v>
      </c>
      <c r="C2" t="s">
        <v>1</v>
      </c>
    </row>
    <row r="3" spans="2:3" x14ac:dyDescent="0.25">
      <c r="B3" t="s">
        <v>2</v>
      </c>
      <c r="C3">
        <v>18</v>
      </c>
    </row>
    <row r="4" spans="2:3" x14ac:dyDescent="0.25">
      <c r="B4" t="s">
        <v>3</v>
      </c>
      <c r="C4">
        <v>20</v>
      </c>
    </row>
    <row r="5" spans="2:3" x14ac:dyDescent="0.25">
      <c r="B5" t="s">
        <v>4</v>
      </c>
      <c r="C5">
        <v>40</v>
      </c>
    </row>
    <row r="6" spans="2:3" x14ac:dyDescent="0.25">
      <c r="B6" t="s">
        <v>5</v>
      </c>
      <c r="C6">
        <v>80</v>
      </c>
    </row>
    <row r="7" spans="2:3" x14ac:dyDescent="0.25">
      <c r="B7" t="s">
        <v>6</v>
      </c>
      <c r="C7">
        <v>10</v>
      </c>
    </row>
    <row r="8" spans="2:3" x14ac:dyDescent="0.25">
      <c r="B8" t="s">
        <v>7</v>
      </c>
      <c r="C8">
        <v>20</v>
      </c>
    </row>
    <row r="9" spans="2:3" x14ac:dyDescent="0.25">
      <c r="B9" t="s">
        <v>8</v>
      </c>
      <c r="C9">
        <v>25</v>
      </c>
    </row>
    <row r="10" spans="2:3" x14ac:dyDescent="0.25">
      <c r="B10" t="s">
        <v>9</v>
      </c>
      <c r="C10">
        <v>15</v>
      </c>
    </row>
    <row r="11" spans="2:3" x14ac:dyDescent="0.25">
      <c r="B11" t="s">
        <v>10</v>
      </c>
      <c r="C11">
        <v>15</v>
      </c>
    </row>
    <row r="12" spans="2:3" x14ac:dyDescent="0.25">
      <c r="B12" t="s">
        <v>11</v>
      </c>
      <c r="C12">
        <v>15</v>
      </c>
    </row>
    <row r="13" spans="2:3" x14ac:dyDescent="0.25">
      <c r="B13" t="s">
        <v>12</v>
      </c>
      <c r="C13">
        <v>20</v>
      </c>
    </row>
    <row r="14" spans="2:3" x14ac:dyDescent="0.25">
      <c r="B14" t="s">
        <v>13</v>
      </c>
      <c r="C14">
        <v>40</v>
      </c>
    </row>
    <row r="15" spans="2:3" x14ac:dyDescent="0.25">
      <c r="B15" t="s">
        <v>14</v>
      </c>
      <c r="C15">
        <v>50</v>
      </c>
    </row>
    <row r="16" spans="2:3" x14ac:dyDescent="0.25">
      <c r="B16" t="s">
        <v>15</v>
      </c>
      <c r="C16">
        <v>15</v>
      </c>
    </row>
    <row r="17" spans="2:3" x14ac:dyDescent="0.25">
      <c r="B17" t="s">
        <v>16</v>
      </c>
      <c r="C17">
        <v>20</v>
      </c>
    </row>
    <row r="18" spans="2:3" x14ac:dyDescent="0.25">
      <c r="B18" t="s">
        <v>17</v>
      </c>
      <c r="C18">
        <v>20</v>
      </c>
    </row>
    <row r="19" spans="2:3" x14ac:dyDescent="0.25">
      <c r="B19" t="s">
        <v>18</v>
      </c>
      <c r="C19">
        <v>30</v>
      </c>
    </row>
    <row r="20" spans="2:3" x14ac:dyDescent="0.25">
      <c r="B20" t="s">
        <v>19</v>
      </c>
      <c r="C20">
        <v>30</v>
      </c>
    </row>
    <row r="21" spans="2:3" x14ac:dyDescent="0.25">
      <c r="B21" t="s">
        <v>20</v>
      </c>
      <c r="C21">
        <v>20</v>
      </c>
    </row>
    <row r="22" spans="2:3" x14ac:dyDescent="0.25">
      <c r="B22" t="s">
        <v>21</v>
      </c>
      <c r="C22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E541-1C90-4288-A79D-570CC7576413}">
  <dimension ref="B2:F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3.7109375" customWidth="1"/>
    <col min="4" max="4" width="38.28515625" bestFit="1" customWidth="1"/>
    <col min="6" max="6" width="9" customWidth="1"/>
    <col min="7" max="7" width="4.140625" customWidth="1"/>
  </cols>
  <sheetData>
    <row r="2" spans="2:6" ht="26.25" x14ac:dyDescent="0.4">
      <c r="B2" s="7" t="s">
        <v>22</v>
      </c>
      <c r="C2" s="8"/>
      <c r="D2" s="8"/>
      <c r="E2" s="8"/>
      <c r="F2" s="8"/>
    </row>
    <row r="5" spans="2:6" x14ac:dyDescent="0.25">
      <c r="B5" s="1" t="s">
        <v>0</v>
      </c>
      <c r="D5" s="4" t="s">
        <v>2</v>
      </c>
      <c r="E5">
        <f>IF(D5=Data!B3,Data!C3,IF(D5=Data!B4,Data!C4,IF(D5=Data!B5,Data!C5,IF(D5=Data!B6,Data!C6,IF(D5=Data!B7,Data!C7,IF(D5=Data!B8,Data!C8,IF(D5=Data!B9,Data!C9,IF(D5=Data!B10,Data!C10,IF(D5=Data!B11,Data!C11,IF(D5=Data!B12,Data!C12,IF(D5=Data!B13,Data!C13,IF(D5=Data!B14,Data!C14,IF(D5=Data!B15,Data!C15,IF(D5=Data!B16,Data!C16,IF(D5=Data!B17,Data!C17,IF(D5=Data!B18,Data!C18,IF(D5=Data!B19,Data!C19,IF(D5=Data!B20,Data!C20,IF(D5=Data!B21,Data!C21,IF(D5=Data!B22,Data!C22))))))))))))))))))))</f>
        <v>18</v>
      </c>
      <c r="F5" t="s">
        <v>23</v>
      </c>
    </row>
    <row r="6" spans="2:6" x14ac:dyDescent="0.25">
      <c r="B6" s="1"/>
      <c r="D6" s="2">
        <f>SUM(E5/1000)</f>
        <v>1.7999999999999999E-2</v>
      </c>
    </row>
    <row r="7" spans="2:6" x14ac:dyDescent="0.25">
      <c r="B7" s="1" t="s">
        <v>24</v>
      </c>
      <c r="D7" s="6" t="s">
        <v>25</v>
      </c>
      <c r="E7" s="5">
        <v>44</v>
      </c>
      <c r="F7" t="s">
        <v>26</v>
      </c>
    </row>
    <row r="8" spans="2:6" x14ac:dyDescent="0.25">
      <c r="B8" s="1"/>
      <c r="D8" s="2">
        <f>SUM(E7/100)</f>
        <v>0.44</v>
      </c>
    </row>
    <row r="9" spans="2:6" x14ac:dyDescent="0.25">
      <c r="B9" s="1" t="s">
        <v>27</v>
      </c>
      <c r="D9" t="s">
        <v>28</v>
      </c>
      <c r="E9" s="3">
        <f>SUM(D6*D8)</f>
        <v>7.92E-3</v>
      </c>
    </row>
    <row r="10" spans="2:6" x14ac:dyDescent="0.25">
      <c r="B10" s="1"/>
      <c r="E10" s="3"/>
    </row>
    <row r="11" spans="2:6" x14ac:dyDescent="0.25">
      <c r="B11" s="1" t="s">
        <v>27</v>
      </c>
      <c r="D11" t="s">
        <v>32</v>
      </c>
      <c r="E11" s="3">
        <f>SUM(E9*24)</f>
        <v>0.19008</v>
      </c>
    </row>
    <row r="12" spans="2:6" x14ac:dyDescent="0.25">
      <c r="B12" s="1"/>
      <c r="E12" s="3"/>
    </row>
    <row r="13" spans="2:6" x14ac:dyDescent="0.25">
      <c r="B13" s="1" t="s">
        <v>27</v>
      </c>
      <c r="D13" t="s">
        <v>29</v>
      </c>
      <c r="E13" s="3">
        <f>SUM(E11*30)</f>
        <v>5.7023999999999999</v>
      </c>
    </row>
    <row r="14" spans="2:6" x14ac:dyDescent="0.25">
      <c r="B14" s="1"/>
      <c r="E14" s="3"/>
    </row>
    <row r="15" spans="2:6" x14ac:dyDescent="0.25">
      <c r="B15" s="1" t="s">
        <v>27</v>
      </c>
      <c r="D15" t="s">
        <v>30</v>
      </c>
      <c r="E15" s="3">
        <f>SUM(E13*12)</f>
        <v>68.428799999999995</v>
      </c>
    </row>
    <row r="17" spans="2:2" x14ac:dyDescent="0.25">
      <c r="B17" t="s">
        <v>31</v>
      </c>
    </row>
  </sheetData>
  <sheetProtection algorithmName="SHA-512" hashValue="NxPNXyYJnX2oREgt4H/8uUj6uTn9Kji7Wkqe+//t8UlYOOtZqijuJ4Baqma7ISM4+72sk9Xxe7MiCRKd2MrCtQ==" saltValue="52XrtqYfZIMXSLNc8a9FsA==" spinCount="100000" sheet="1" objects="1" scenarios="1" selectLockedCells="1"/>
  <mergeCells count="1">
    <mergeCell ref="B2:F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the item " xr:uid="{6BE5AC6F-DBA1-493F-85DF-7A6ED1CEF27A}">
          <x14:formula1>
            <xm:f>Data!$B$3:$B$22</xm:f>
          </x14:formula1>
          <xm:sqref>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Sheet1</vt:lpstr>
      <vt:lpstr>Calculator</vt:lpstr>
      <vt:lpstr>Order.Calc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Goodwin</dc:creator>
  <cp:keywords/>
  <dc:description/>
  <cp:lastModifiedBy>Simon Goodwin</cp:lastModifiedBy>
  <cp:revision/>
  <dcterms:created xsi:type="dcterms:W3CDTF">2023-10-16T12:55:16Z</dcterms:created>
  <dcterms:modified xsi:type="dcterms:W3CDTF">2024-05-09T13:17:51Z</dcterms:modified>
  <cp:category/>
  <cp:contentStatus/>
</cp:coreProperties>
</file>